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-15" windowWidth="16365" windowHeight="11670" firstSheet="1" activeTab="1"/>
  </bookViews>
  <sheets>
    <sheet name="приложение 4 30.11.25 " sheetId="6" r:id="rId1"/>
    <sheet name="приложение 4 31.03.25" sheetId="3" r:id="rId2"/>
  </sheets>
  <definedNames>
    <definedName name="_xlnm.Print_Titles" localSheetId="0">'приложение 4 30.11.25 '!$20:$22</definedName>
    <definedName name="_xlnm.Print_Titles" localSheetId="1">'приложение 4 31.03.25'!$20:$22</definedName>
  </definedNames>
  <calcPr calcId="145621"/>
</workbook>
</file>

<file path=xl/calcChain.xml><?xml version="1.0" encoding="utf-8"?>
<calcChain xmlns="http://schemas.openxmlformats.org/spreadsheetml/2006/main">
  <c r="J36" i="6" l="1"/>
  <c r="I36" i="6"/>
  <c r="H36" i="6"/>
  <c r="G36" i="6"/>
  <c r="F36" i="6"/>
  <c r="S33" i="6"/>
  <c r="R33" i="6"/>
  <c r="Q33" i="6"/>
  <c r="P33" i="6"/>
  <c r="O33" i="6"/>
  <c r="N33" i="6"/>
  <c r="M33" i="6"/>
  <c r="L33" i="6"/>
  <c r="J33" i="6"/>
  <c r="I33" i="6"/>
  <c r="H33" i="6"/>
  <c r="G33" i="6"/>
  <c r="F33" i="6"/>
  <c r="S30" i="6"/>
  <c r="S37" i="6" s="1"/>
  <c r="R30" i="6"/>
  <c r="R37" i="6" s="1"/>
  <c r="Q30" i="6"/>
  <c r="Q37" i="6" s="1"/>
  <c r="P30" i="6"/>
  <c r="P37" i="6" s="1"/>
  <c r="O30" i="6"/>
  <c r="O37" i="6" s="1"/>
  <c r="N30" i="6"/>
  <c r="N37" i="6" s="1"/>
  <c r="M30" i="6"/>
  <c r="M37" i="6" s="1"/>
  <c r="L30" i="6"/>
  <c r="L37" i="6" s="1"/>
  <c r="K30" i="6"/>
  <c r="K37" i="6" s="1"/>
  <c r="I30" i="6"/>
  <c r="I37" i="6" s="1"/>
  <c r="H30" i="6"/>
  <c r="H37" i="6" s="1"/>
  <c r="G30" i="6"/>
  <c r="G37" i="6" s="1"/>
  <c r="F30" i="6"/>
  <c r="F37" i="6" s="1"/>
  <c r="J29" i="6"/>
  <c r="J28" i="6"/>
  <c r="J27" i="6"/>
  <c r="J26" i="6"/>
  <c r="J25" i="6"/>
  <c r="J30" i="6" s="1"/>
  <c r="J37" i="6" s="1"/>
  <c r="J25" i="3"/>
  <c r="J30" i="3" s="1"/>
  <c r="J26" i="3"/>
  <c r="G30" i="3"/>
  <c r="H30" i="3"/>
  <c r="I30" i="3"/>
  <c r="K30" i="3"/>
  <c r="L30" i="3"/>
  <c r="M30" i="3"/>
  <c r="N30" i="3"/>
  <c r="O30" i="3"/>
  <c r="P30" i="3"/>
  <c r="Q30" i="3"/>
  <c r="R30" i="3"/>
  <c r="S30" i="3"/>
  <c r="F30" i="3"/>
  <c r="K37" i="3"/>
  <c r="I36" i="3" l="1"/>
  <c r="H36" i="3"/>
  <c r="G36" i="3"/>
  <c r="F36" i="3"/>
  <c r="J36" i="3"/>
  <c r="S33" i="3"/>
  <c r="S37" i="3" s="1"/>
  <c r="R33" i="3"/>
  <c r="R37" i="3" s="1"/>
  <c r="Q33" i="3"/>
  <c r="Q37" i="3" s="1"/>
  <c r="P33" i="3"/>
  <c r="P37" i="3" s="1"/>
  <c r="O33" i="3"/>
  <c r="O37" i="3" s="1"/>
  <c r="N33" i="3"/>
  <c r="N37" i="3" s="1"/>
  <c r="M33" i="3"/>
  <c r="M37" i="3" s="1"/>
  <c r="L33" i="3"/>
  <c r="L37" i="3" s="1"/>
  <c r="I33" i="3"/>
  <c r="I37" i="3" s="1"/>
  <c r="H33" i="3"/>
  <c r="H37" i="3" s="1"/>
  <c r="G33" i="3"/>
  <c r="G37" i="3" s="1"/>
  <c r="F33" i="3"/>
  <c r="J37" i="3"/>
  <c r="J29" i="3"/>
  <c r="J28" i="3"/>
  <c r="J33" i="3" s="1"/>
  <c r="J27" i="3"/>
  <c r="J32" i="3" l="1"/>
  <c r="F37" i="3"/>
</calcChain>
</file>

<file path=xl/sharedStrings.xml><?xml version="1.0" encoding="utf-8"?>
<sst xmlns="http://schemas.openxmlformats.org/spreadsheetml/2006/main" count="132" uniqueCount="54">
  <si>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</si>
  <si>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</si>
  <si>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</si>
  <si>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</si>
  <si>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</si>
  <si>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</si>
  <si>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</si>
  <si>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</si>
  <si>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</si>
  <si>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</si>
  <si>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</si>
  <si>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</si>
  <si>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</si>
  <si>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</si>
  <si>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</si>
  <si>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</si>
  <si>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</si>
  <si>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</si>
  <si>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</si>
  <si>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</si>
  <si>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</si>
  <si>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    наименование субъекта естественной монополии</t>
  </si>
  <si>
    <t>кем утвержден(а) программа (проект) (дата, номер приказа):</t>
  </si>
  <si>
    <t>№       п/п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</si>
  <si>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</si>
  <si>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</si>
  <si>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шт.</t>
  </si>
  <si>
    <t>м</t>
  </si>
  <si>
    <t>Услуги по производству, передаче, рапределению и снабжению тепловой энергией</t>
  </si>
  <si>
    <t>Итого по услуге по подаче воды по магистральным трубопроводам и распределительным сетям</t>
  </si>
  <si>
    <t xml:space="preserve">Услуги по подаче воды по магистральным трубопроводам и распределительным сетям </t>
  </si>
  <si>
    <t>Услуги по отводу сточных вод</t>
  </si>
  <si>
    <t>КГП "Затобольская ТЭК" акимата Костанайского района ГУ "Отдел жилищно-коммунального хозяйства, пассажирского транспорта и автомобильных дорог"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</si>
  <si>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</si>
  <si>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20 октября 2020 года № 250-ОД и Управления энергетики и жилищно-коммунального хозяйства акимата Костанайской области от 04 ноября 2020 года № 105-ОД; совместный приказ Департамента Комитета по регулированию естественных монополий Министерства национальной экономики РК по Костанайской области от 18 октября 2019 года № 02-ОД и Управления энергетики и жилищно-коммунального хозяйства акимата Костанайской области от 29 октября 2019 года</t>
  </si>
  <si>
    <t>Итого по услуге по отводу сточных вод</t>
  </si>
  <si>
    <t xml:space="preserve"> 2.1</t>
  </si>
  <si>
    <t xml:space="preserve"> 3.1</t>
  </si>
  <si>
    <t>1.2.</t>
  </si>
  <si>
    <t>1.3.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</si>
  <si>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31.03.2025 года</t>
    </r>
  </si>
  <si>
    <t>Мероприятие "Капитальный ремонт тепловых сетей на территории Психбольницы в г. Тобыл"</t>
  </si>
  <si>
    <t>Мероприятие "Капитальный ремонт технологического оборудования котельной  "Психбольница"</t>
  </si>
  <si>
    <t>Мероприятие "Капитальный ремонт технологического оборудования котельная школа м-н Северный"</t>
  </si>
  <si>
    <t>1.4.</t>
  </si>
  <si>
    <t>Всего на 2025 год</t>
  </si>
  <si>
    <t>Итого по услуге  по производству, передаче, рапределению и снабжению тепловой энергией</t>
  </si>
  <si>
    <t>Мероприятие "Капитальный ремонт водопроводных сетей по ул. Школьная от УВС до ул. Терешковой в г. Тобыл</t>
  </si>
  <si>
    <t>Капитальный ремонт  КНС по ул. Матросова в г. Тобыл (замена обратных клапанов)</t>
  </si>
  <si>
    <t>Мероприятие "Капитальный ремонттепловых сетей к зданию Налоговой в г. Тобыл</t>
  </si>
  <si>
    <t>Мероприятие "Капитальный ремонт тепловых сетей к зданию РОВД в г. Тобыл"</t>
  </si>
  <si>
    <t>1.5.</t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</si>
  <si>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25 февраля 2024 года № 55-ОД и Управления энергетики и жилищно-коммунального хозяйства акимата Костанайской области от 01 марта 2024 года № 37-ОД; совместный № 189-ОД от 15 августа 2024 года и Управления энергетики и жилищно-коммунального хозяйства акимата Костанайской области№ 125 -ОД  от 19 августа 2024 года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</si>
  <si>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распределению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</si>
</sst>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8" fillId="0" borderId="0"/>
    <xf numFmtId="0" fontId="19" fillId="0" borderId="0"/>
    <xf numFmtId="0" fontId="19" fillId="0" borderId="0"/>
    <xf numFmtId="0" fontId="19" fillId="0" borderId="0"/>
  </cellStyleXfs>
  <cellXfs count="12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16" fontId="8" fillId="0" borderId="2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6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wrapText="1"/>
    </xf>
    <xf numFmtId="0" fontId="11" fillId="3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16" fontId="8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</cellXfs>
  <cellStyles count="7">
    <cellStyle name="Обычный" xfId="0" builtinId="0"/>
    <cellStyle name="Обычный 2" xfId="4"/>
    <cellStyle name="Обычный 3" xfId="1"/>
    <cellStyle name="Обычный 3 2" xfId="2"/>
    <cellStyle name="Обычный 3 3" xfId="5"/>
    <cellStyle name="Обычный 4" xfId="6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120" zoomScaleNormal="120" zoomScaleSheetLayoutView="80" workbookViewId="0">
      <pane ySplit="23" topLeftCell="A25" activePane="bottomLeft" state="frozen"/>
      <selection pane="bottomLeft" activeCell="B32" sqref="B32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hidden="1" customHeight="1" x14ac:dyDescent="0.2">
      <c r="S1" s="13" t="s">
        <v>0</v>
      </c>
    </row>
    <row r="2" spans="1:19" ht="12.75" hidden="1" customHeight="1" x14ac:dyDescent="0.2">
      <c r="S2" s="40" t="s">
        <v>1</v>
      </c>
    </row>
    <row r="3" spans="1:19" ht="12.75" hidden="1" customHeight="1" x14ac:dyDescent="0.2">
      <c r="S3" s="40" t="s">
        <v>2</v>
      </c>
    </row>
    <row r="4" spans="1:19" ht="12.75" hidden="1" customHeight="1" x14ac:dyDescent="0.2">
      <c r="S4" s="40" t="s">
        <v>3</v>
      </c>
    </row>
    <row r="5" spans="1:19" ht="12.75" hidden="1" customHeight="1" x14ac:dyDescent="0.2">
      <c r="S5" s="40" t="s">
        <v>4</v>
      </c>
    </row>
    <row r="6" spans="1:19" ht="3" hidden="1" customHeight="1" x14ac:dyDescent="0.2"/>
    <row r="7" spans="1:19" hidden="1" x14ac:dyDescent="0.2">
      <c r="S7" s="40" t="s">
        <v>5</v>
      </c>
    </row>
    <row r="8" spans="1:19" ht="9" hidden="1" customHeight="1" x14ac:dyDescent="0.2"/>
    <row r="9" spans="1:19" hidden="1" x14ac:dyDescent="0.2">
      <c r="A9" s="110" t="s">
        <v>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ht="14.25" hidden="1" customHeight="1" x14ac:dyDescent="0.2">
      <c r="A10" s="111" t="s">
        <v>24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idden="1" x14ac:dyDescent="0.2">
      <c r="A11" s="111" t="s">
        <v>25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hidden="1" x14ac:dyDescent="0.2">
      <c r="A12" s="111" t="s">
        <v>40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7.5" hidden="1" customHeight="1" x14ac:dyDescent="0.2">
      <c r="B13" s="67"/>
      <c r="I13" s="4"/>
      <c r="J13" s="4"/>
      <c r="K13" s="4"/>
      <c r="L13" s="4"/>
      <c r="M13" s="4"/>
      <c r="N13" s="4"/>
      <c r="O13" s="21"/>
      <c r="P13" s="4"/>
      <c r="Q13" s="67"/>
      <c r="R13" s="67"/>
      <c r="S13" s="67"/>
    </row>
    <row r="14" spans="1:19" hidden="1" x14ac:dyDescent="0.2">
      <c r="A14" s="112" t="s">
        <v>32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hidden="1" x14ac:dyDescent="0.2">
      <c r="A15" s="109" t="s">
        <v>21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19" hidden="1" x14ac:dyDescent="0.2">
      <c r="A16" s="59" t="s">
        <v>33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hidden="1" customHeight="1" x14ac:dyDescent="0.2">
      <c r="B17" s="67"/>
      <c r="I17" s="4"/>
      <c r="J17" s="4"/>
      <c r="K17" s="4"/>
      <c r="L17" s="4"/>
      <c r="M17" s="4"/>
      <c r="N17" s="4"/>
      <c r="O17" s="21"/>
      <c r="P17" s="4"/>
      <c r="Q17" s="67"/>
      <c r="R17" s="67"/>
      <c r="S17" s="67"/>
    </row>
    <row r="18" spans="1:19" ht="15" hidden="1" customHeight="1" x14ac:dyDescent="0.2">
      <c r="A18" s="113" t="s">
        <v>22</v>
      </c>
      <c r="B18" s="113"/>
      <c r="C18" s="113"/>
      <c r="D18" s="113"/>
      <c r="E18" s="115" t="s">
        <v>34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  <row r="19" spans="1:19" ht="48.6" hidden="1" customHeight="1" x14ac:dyDescent="0.2">
      <c r="A19" s="114"/>
      <c r="B19" s="114"/>
      <c r="C19" s="11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</row>
    <row r="20" spans="1:19" ht="20.25" customHeight="1" x14ac:dyDescent="0.2">
      <c r="A20" s="116" t="s">
        <v>23</v>
      </c>
      <c r="B20" s="119" t="s">
        <v>7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</row>
    <row r="21" spans="1:19" s="11" customFormat="1" ht="35.25" customHeight="1" x14ac:dyDescent="0.25">
      <c r="A21" s="117"/>
      <c r="B21" s="116" t="s">
        <v>8</v>
      </c>
      <c r="C21" s="116" t="s">
        <v>9</v>
      </c>
      <c r="D21" s="122" t="s">
        <v>10</v>
      </c>
      <c r="E21" s="122"/>
      <c r="F21" s="122" t="s">
        <v>11</v>
      </c>
      <c r="G21" s="122"/>
      <c r="H21" s="123" t="s">
        <v>12</v>
      </c>
      <c r="I21" s="123"/>
      <c r="J21" s="123"/>
      <c r="K21" s="123"/>
      <c r="L21" s="123" t="s">
        <v>13</v>
      </c>
      <c r="M21" s="123"/>
      <c r="N21" s="123"/>
      <c r="O21" s="123"/>
      <c r="P21" s="122" t="s">
        <v>14</v>
      </c>
      <c r="Q21" s="122"/>
      <c r="R21" s="122" t="s">
        <v>15</v>
      </c>
      <c r="S21" s="122"/>
    </row>
    <row r="22" spans="1:19" s="12" customFormat="1" ht="39" customHeight="1" x14ac:dyDescent="0.25">
      <c r="A22" s="118"/>
      <c r="B22" s="118"/>
      <c r="C22" s="118"/>
      <c r="D22" s="65" t="s">
        <v>16</v>
      </c>
      <c r="E22" s="65" t="s">
        <v>17</v>
      </c>
      <c r="F22" s="65" t="s">
        <v>16</v>
      </c>
      <c r="G22" s="65" t="s">
        <v>17</v>
      </c>
      <c r="H22" s="66" t="s">
        <v>16</v>
      </c>
      <c r="I22" s="66" t="s">
        <v>17</v>
      </c>
      <c r="J22" s="66" t="s">
        <v>18</v>
      </c>
      <c r="K22" s="66" t="s">
        <v>19</v>
      </c>
      <c r="L22" s="66" t="s">
        <v>16</v>
      </c>
      <c r="M22" s="66" t="s">
        <v>17</v>
      </c>
      <c r="N22" s="66" t="s">
        <v>18</v>
      </c>
      <c r="O22" s="66" t="s">
        <v>19</v>
      </c>
      <c r="P22" s="66" t="s">
        <v>16</v>
      </c>
      <c r="Q22" s="65" t="s">
        <v>17</v>
      </c>
      <c r="R22" s="65" t="s">
        <v>16</v>
      </c>
      <c r="S22" s="65" t="s">
        <v>17</v>
      </c>
    </row>
    <row r="23" spans="1:19" s="11" customFormat="1" ht="11.25" customHeight="1" x14ac:dyDescent="0.25">
      <c r="A23" s="17">
        <v>1</v>
      </c>
      <c r="B23" s="65">
        <v>2</v>
      </c>
      <c r="C23" s="65">
        <v>3</v>
      </c>
      <c r="D23" s="17">
        <v>4</v>
      </c>
      <c r="E23" s="65">
        <v>5</v>
      </c>
      <c r="F23" s="65">
        <v>6</v>
      </c>
      <c r="G23" s="17">
        <v>7</v>
      </c>
      <c r="H23" s="65">
        <v>8</v>
      </c>
      <c r="I23" s="65">
        <v>9</v>
      </c>
      <c r="J23" s="17">
        <v>10</v>
      </c>
      <c r="K23" s="65">
        <v>11</v>
      </c>
      <c r="L23" s="65">
        <v>12</v>
      </c>
      <c r="M23" s="17">
        <v>13</v>
      </c>
      <c r="N23" s="65">
        <v>14</v>
      </c>
      <c r="O23" s="65">
        <v>15</v>
      </c>
      <c r="P23" s="17">
        <v>16</v>
      </c>
      <c r="Q23" s="65">
        <v>17</v>
      </c>
      <c r="R23" s="65">
        <v>18</v>
      </c>
      <c r="S23" s="17">
        <v>19</v>
      </c>
    </row>
    <row r="24" spans="1:19" s="90" customFormat="1" ht="42" customHeight="1" x14ac:dyDescent="0.25">
      <c r="A24" s="86">
        <v>1</v>
      </c>
      <c r="B24" s="87" t="s">
        <v>28</v>
      </c>
      <c r="C24" s="87"/>
      <c r="D24" s="87"/>
      <c r="E24" s="87"/>
      <c r="F24" s="87"/>
      <c r="G24" s="87"/>
      <c r="H24" s="87"/>
      <c r="I24" s="87"/>
      <c r="J24" s="88"/>
      <c r="K24" s="89"/>
      <c r="L24" s="89"/>
      <c r="M24" s="88"/>
      <c r="N24" s="89"/>
      <c r="O24" s="89"/>
      <c r="P24" s="88"/>
      <c r="Q24" s="89"/>
      <c r="R24" s="89"/>
      <c r="S24" s="88"/>
    </row>
    <row r="25" spans="1:19" s="103" customFormat="1" ht="42" customHeight="1" x14ac:dyDescent="0.25">
      <c r="A25" s="17" t="s">
        <v>20</v>
      </c>
      <c r="B25" s="99" t="s">
        <v>49</v>
      </c>
      <c r="C25" s="102" t="s">
        <v>27</v>
      </c>
      <c r="D25" s="102">
        <v>120</v>
      </c>
      <c r="E25" s="99"/>
      <c r="F25" s="102">
        <v>3039.79</v>
      </c>
      <c r="G25" s="102"/>
      <c r="H25" s="102">
        <v>3039.79</v>
      </c>
      <c r="I25" s="99"/>
      <c r="J25" s="56">
        <f t="shared" ref="J25:J26" si="0">I25-H25</f>
        <v>-3039.79</v>
      </c>
      <c r="K25" s="101"/>
      <c r="L25" s="102"/>
      <c r="M25" s="100"/>
      <c r="N25" s="102"/>
      <c r="O25" s="102"/>
      <c r="P25" s="100"/>
      <c r="Q25" s="102"/>
      <c r="R25" s="102"/>
      <c r="S25" s="100"/>
    </row>
    <row r="26" spans="1:19" s="104" customFormat="1" ht="42" customHeight="1" x14ac:dyDescent="0.25">
      <c r="A26" s="17" t="s">
        <v>38</v>
      </c>
      <c r="B26" s="105" t="s">
        <v>50</v>
      </c>
      <c r="C26" s="102" t="s">
        <v>27</v>
      </c>
      <c r="D26" s="102">
        <v>80</v>
      </c>
      <c r="E26" s="102"/>
      <c r="F26" s="102">
        <v>3219.64</v>
      </c>
      <c r="G26" s="102"/>
      <c r="H26" s="102">
        <v>3219.64</v>
      </c>
      <c r="I26" s="102"/>
      <c r="J26" s="56">
        <f t="shared" si="0"/>
        <v>-3219.64</v>
      </c>
      <c r="K26" s="101"/>
      <c r="L26" s="102"/>
      <c r="M26" s="100"/>
      <c r="N26" s="102"/>
      <c r="O26" s="102"/>
      <c r="P26" s="100"/>
      <c r="Q26" s="102"/>
      <c r="R26" s="102"/>
      <c r="S26" s="100"/>
    </row>
    <row r="27" spans="1:19" s="11" customFormat="1" ht="39.75" customHeight="1" x14ac:dyDescent="0.25">
      <c r="A27" s="17" t="s">
        <v>39</v>
      </c>
      <c r="B27" s="53" t="s">
        <v>41</v>
      </c>
      <c r="C27" s="65"/>
      <c r="D27" s="65"/>
      <c r="E27" s="65"/>
      <c r="F27" s="56"/>
      <c r="G27" s="56"/>
      <c r="H27" s="56"/>
      <c r="I27" s="56"/>
      <c r="J27" s="56">
        <f>I27-H27</f>
        <v>0</v>
      </c>
      <c r="K27" s="64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44</v>
      </c>
      <c r="B28" s="53" t="s">
        <v>42</v>
      </c>
      <c r="C28" s="65"/>
      <c r="D28" s="65"/>
      <c r="E28" s="65"/>
      <c r="F28" s="56"/>
      <c r="G28" s="56"/>
      <c r="H28" s="56"/>
      <c r="I28" s="56"/>
      <c r="J28" s="56">
        <f>I28-H28</f>
        <v>0</v>
      </c>
      <c r="K28" s="64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51</v>
      </c>
      <c r="B29" s="53" t="s">
        <v>43</v>
      </c>
      <c r="C29" s="65"/>
      <c r="D29" s="65"/>
      <c r="E29" s="65"/>
      <c r="F29" s="56"/>
      <c r="G29" s="56"/>
      <c r="H29" s="56"/>
      <c r="I29" s="56"/>
      <c r="J29" s="56">
        <f>I29-H29</f>
        <v>0</v>
      </c>
      <c r="K29" s="64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8" customFormat="1" ht="39" customHeight="1" x14ac:dyDescent="0.25">
      <c r="A30" s="98"/>
      <c r="B30" s="19" t="s">
        <v>46</v>
      </c>
      <c r="C30" s="106"/>
      <c r="D30" s="106"/>
      <c r="E30" s="106"/>
      <c r="F30" s="107">
        <f>F25+F26</f>
        <v>6259.43</v>
      </c>
      <c r="G30" s="107">
        <f t="shared" ref="G30:S30" si="1">G25+G26</f>
        <v>0</v>
      </c>
      <c r="H30" s="107">
        <f t="shared" si="1"/>
        <v>6259.43</v>
      </c>
      <c r="I30" s="107">
        <f t="shared" si="1"/>
        <v>0</v>
      </c>
      <c r="J30" s="107">
        <f t="shared" si="1"/>
        <v>-6259.43</v>
      </c>
      <c r="K30" s="107">
        <f t="shared" si="1"/>
        <v>0</v>
      </c>
      <c r="L30" s="107">
        <f t="shared" si="1"/>
        <v>0</v>
      </c>
      <c r="M30" s="107">
        <f t="shared" si="1"/>
        <v>0</v>
      </c>
      <c r="N30" s="107">
        <f t="shared" si="1"/>
        <v>0</v>
      </c>
      <c r="O30" s="107">
        <f t="shared" si="1"/>
        <v>0</v>
      </c>
      <c r="P30" s="107">
        <f t="shared" si="1"/>
        <v>0</v>
      </c>
      <c r="Q30" s="107">
        <f t="shared" si="1"/>
        <v>0</v>
      </c>
      <c r="R30" s="107">
        <f t="shared" si="1"/>
        <v>0</v>
      </c>
      <c r="S30" s="107">
        <f t="shared" si="1"/>
        <v>0</v>
      </c>
    </row>
    <row r="31" spans="1:19" s="75" customFormat="1" ht="31.5" x14ac:dyDescent="0.2">
      <c r="A31" s="71">
        <v>2</v>
      </c>
      <c r="B31" s="72" t="s">
        <v>30</v>
      </c>
      <c r="C31" s="73"/>
      <c r="D31" s="73"/>
      <c r="E31" s="73"/>
      <c r="F31" s="73"/>
      <c r="G31" s="73"/>
      <c r="H31" s="7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s="97" customFormat="1" ht="45" x14ac:dyDescent="0.2">
      <c r="A32" s="91" t="s">
        <v>36</v>
      </c>
      <c r="B32" s="68" t="s">
        <v>47</v>
      </c>
      <c r="C32" s="31" t="s">
        <v>27</v>
      </c>
      <c r="D32" s="70">
        <v>460</v>
      </c>
      <c r="E32" s="92"/>
      <c r="F32" s="93">
        <v>14624.46</v>
      </c>
      <c r="G32" s="94"/>
      <c r="H32" s="54">
        <v>14624.46</v>
      </c>
      <c r="I32" s="69"/>
      <c r="J32" s="95"/>
      <c r="K32" s="96"/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55">
        <f>SUM(J32:J32)</f>
        <v>0</v>
      </c>
      <c r="K33" s="34"/>
      <c r="L33" s="34">
        <f t="shared" ref="L33:S33" si="2">SUM(L32:L32)</f>
        <v>0</v>
      </c>
      <c r="M33" s="34">
        <f t="shared" si="2"/>
        <v>0</v>
      </c>
      <c r="N33" s="34">
        <f t="shared" si="2"/>
        <v>0</v>
      </c>
      <c r="O33" s="34">
        <f t="shared" si="2"/>
        <v>0</v>
      </c>
      <c r="P33" s="34">
        <f t="shared" si="2"/>
        <v>0</v>
      </c>
      <c r="Q33" s="34">
        <f t="shared" si="2"/>
        <v>0</v>
      </c>
      <c r="R33" s="34">
        <f t="shared" si="2"/>
        <v>0</v>
      </c>
      <c r="S33" s="34">
        <f t="shared" si="2"/>
        <v>0</v>
      </c>
    </row>
    <row r="34" spans="1:19" s="85" customFormat="1" ht="20.25" customHeight="1" x14ac:dyDescent="0.2">
      <c r="A34" s="76">
        <v>3</v>
      </c>
      <c r="B34" s="77" t="s">
        <v>31</v>
      </c>
      <c r="C34" s="78"/>
      <c r="D34" s="79"/>
      <c r="E34" s="78"/>
      <c r="F34" s="80"/>
      <c r="G34" s="81"/>
      <c r="H34" s="81"/>
      <c r="I34" s="81"/>
      <c r="J34" s="81"/>
      <c r="K34" s="82"/>
      <c r="L34" s="83"/>
      <c r="M34" s="83"/>
      <c r="N34" s="83"/>
      <c r="O34" s="84"/>
      <c r="P34" s="83"/>
      <c r="Q34" s="83"/>
      <c r="R34" s="83"/>
      <c r="S34" s="83"/>
    </row>
    <row r="35" spans="1:19" ht="38.25" customHeight="1" x14ac:dyDescent="0.2">
      <c r="A35" s="30" t="s">
        <v>37</v>
      </c>
      <c r="B35" s="53" t="s">
        <v>48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4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45</v>
      </c>
      <c r="C37" s="18"/>
      <c r="D37" s="18"/>
      <c r="E37" s="18"/>
      <c r="F37" s="39">
        <f t="shared" ref="F37:S37" si="3">F30+F33+F36</f>
        <v>28547.39</v>
      </c>
      <c r="G37" s="39">
        <f t="shared" si="3"/>
        <v>0</v>
      </c>
      <c r="H37" s="39">
        <f t="shared" si="3"/>
        <v>28547.39</v>
      </c>
      <c r="I37" s="39">
        <f t="shared" si="3"/>
        <v>0</v>
      </c>
      <c r="J37" s="39">
        <f t="shared" si="3"/>
        <v>-6259.43</v>
      </c>
      <c r="K37" s="39">
        <f t="shared" si="3"/>
        <v>0</v>
      </c>
      <c r="L37" s="39">
        <f t="shared" si="3"/>
        <v>0</v>
      </c>
      <c r="M37" s="39">
        <f t="shared" si="3"/>
        <v>0</v>
      </c>
      <c r="N37" s="39">
        <f t="shared" si="3"/>
        <v>0</v>
      </c>
      <c r="O37" s="39">
        <f t="shared" si="3"/>
        <v>0</v>
      </c>
      <c r="P37" s="39">
        <f t="shared" si="3"/>
        <v>0</v>
      </c>
      <c r="Q37" s="39">
        <f t="shared" si="3"/>
        <v>0</v>
      </c>
      <c r="R37" s="39">
        <f t="shared" si="3"/>
        <v>0</v>
      </c>
      <c r="S37" s="39">
        <f t="shared" si="3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24"/>
      <c r="G40" s="124"/>
      <c r="H40" s="124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24"/>
      <c r="G45" s="124"/>
      <c r="H45" s="124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24"/>
      <c r="G47" s="124"/>
      <c r="H47" s="124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F40:H40"/>
    <mergeCell ref="F45:H45"/>
    <mergeCell ref="F47:H47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A15:S15"/>
    <mergeCell ref="A9:S9"/>
    <mergeCell ref="A10:S10"/>
    <mergeCell ref="A11:S11"/>
    <mergeCell ref="A12:S12"/>
    <mergeCell ref="A14:S14"/>
  </mergeCells>
  <pageMargins left="0.23622047244094491" right="0.27559055118110237" top="0" bottom="0" header="0.23622047244094491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120" zoomScaleNormal="120" zoomScaleSheetLayoutView="80" workbookViewId="0">
      <pane ySplit="23" topLeftCell="A24" activePane="bottomLeft" state="frozen"/>
      <selection pane="bottomLeft" activeCell="U19" sqref="U19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customHeight="1" x14ac:dyDescent="0.2">
      <c r="S1" s="13" t="s">
        <v>0</v>
      </c>
    </row>
    <row r="2" spans="1:19" ht="12.75" customHeight="1" x14ac:dyDescent="0.2">
      <c r="S2" s="40" t="s">
        <v>1</v>
      </c>
    </row>
    <row r="3" spans="1:19" ht="12.75" customHeight="1" x14ac:dyDescent="0.2">
      <c r="S3" s="40" t="s">
        <v>2</v>
      </c>
    </row>
    <row r="4" spans="1:19" ht="12.75" customHeight="1" x14ac:dyDescent="0.2">
      <c r="S4" s="40" t="s">
        <v>3</v>
      </c>
    </row>
    <row r="5" spans="1:19" ht="12.75" customHeight="1" x14ac:dyDescent="0.2">
      <c r="S5" s="40" t="s">
        <v>4</v>
      </c>
    </row>
    <row r="6" spans="1:19" ht="3" customHeight="1" x14ac:dyDescent="0.2"/>
    <row r="7" spans="1:19" x14ac:dyDescent="0.2">
      <c r="S7" s="40" t="s">
        <v>5</v>
      </c>
    </row>
    <row r="8" spans="1:19" ht="9" customHeight="1" x14ac:dyDescent="0.2"/>
    <row r="9" spans="1:19" x14ac:dyDescent="0.2">
      <c r="A9" s="110" t="s">
        <v>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x14ac:dyDescent="0.2">
      <c r="A10" s="111" t="s">
        <v>24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x14ac:dyDescent="0.2">
      <c r="A11" s="111" t="s">
        <v>25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">
      <c r="A12" s="111" t="s">
        <v>40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x14ac:dyDescent="0.2">
      <c r="B13" s="62"/>
      <c r="I13" s="4"/>
      <c r="J13" s="4"/>
      <c r="K13" s="4"/>
      <c r="L13" s="4"/>
      <c r="M13" s="4"/>
      <c r="N13" s="4"/>
      <c r="O13" s="21"/>
      <c r="P13" s="4"/>
      <c r="Q13" s="62"/>
      <c r="R13" s="62"/>
      <c r="S13" s="62"/>
    </row>
    <row r="14" spans="1:19" x14ac:dyDescent="0.2">
      <c r="A14" s="112" t="s">
        <v>32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x14ac:dyDescent="0.2">
      <c r="A15" s="109" t="s">
        <v>21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19" x14ac:dyDescent="0.2">
      <c r="A16" s="59" t="s">
        <v>53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x14ac:dyDescent="0.2">
      <c r="B17" s="62"/>
      <c r="I17" s="4"/>
      <c r="J17" s="4"/>
      <c r="K17" s="4"/>
      <c r="L17" s="4"/>
      <c r="M17" s="4"/>
      <c r="N17" s="4"/>
      <c r="O17" s="21"/>
      <c r="P17" s="4"/>
      <c r="Q17" s="62"/>
      <c r="R17" s="62"/>
      <c r="S17" s="62"/>
    </row>
    <row r="18" spans="1:19" ht="42" customHeight="1" x14ac:dyDescent="0.2">
      <c r="A18" s="113" t="s">
        <v>22</v>
      </c>
      <c r="B18" s="113"/>
      <c r="C18" s="113"/>
      <c r="D18" s="113"/>
      <c r="E18" s="115" t="s">
        <v>52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  <row r="19" spans="1:19" ht="38.25" customHeight="1" x14ac:dyDescent="0.2">
      <c r="A19" s="114"/>
      <c r="B19" s="114"/>
      <c r="C19" s="11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</row>
    <row r="20" spans="1:19" ht="20.25" customHeight="1" x14ac:dyDescent="0.2">
      <c r="A20" s="116" t="s">
        <v>23</v>
      </c>
      <c r="B20" s="119" t="s">
        <v>7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</row>
    <row r="21" spans="1:19" s="11" customFormat="1" ht="35.25" customHeight="1" x14ac:dyDescent="0.25">
      <c r="A21" s="117"/>
      <c r="B21" s="116" t="s">
        <v>8</v>
      </c>
      <c r="C21" s="116" t="s">
        <v>9</v>
      </c>
      <c r="D21" s="122" t="s">
        <v>10</v>
      </c>
      <c r="E21" s="122"/>
      <c r="F21" s="122" t="s">
        <v>11</v>
      </c>
      <c r="G21" s="122"/>
      <c r="H21" s="123" t="s">
        <v>12</v>
      </c>
      <c r="I21" s="123"/>
      <c r="J21" s="123"/>
      <c r="K21" s="123"/>
      <c r="L21" s="123" t="s">
        <v>13</v>
      </c>
      <c r="M21" s="123"/>
      <c r="N21" s="123"/>
      <c r="O21" s="123"/>
      <c r="P21" s="122" t="s">
        <v>14</v>
      </c>
      <c r="Q21" s="122"/>
      <c r="R21" s="122" t="s">
        <v>15</v>
      </c>
      <c r="S21" s="122"/>
    </row>
    <row r="22" spans="1:19" s="12" customFormat="1" ht="39" customHeight="1" x14ac:dyDescent="0.25">
      <c r="A22" s="118"/>
      <c r="B22" s="118"/>
      <c r="C22" s="118"/>
      <c r="D22" s="61" t="s">
        <v>16</v>
      </c>
      <c r="E22" s="61" t="s">
        <v>17</v>
      </c>
      <c r="F22" s="61" t="s">
        <v>16</v>
      </c>
      <c r="G22" s="61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1" t="s">
        <v>17</v>
      </c>
      <c r="R22" s="61" t="s">
        <v>16</v>
      </c>
      <c r="S22" s="61" t="s">
        <v>17</v>
      </c>
    </row>
    <row r="23" spans="1:19" s="11" customFormat="1" ht="11.25" customHeight="1" x14ac:dyDescent="0.25">
      <c r="A23" s="17">
        <v>1</v>
      </c>
      <c r="B23" s="61">
        <v>2</v>
      </c>
      <c r="C23" s="61">
        <v>3</v>
      </c>
      <c r="D23" s="17">
        <v>4</v>
      </c>
      <c r="E23" s="61">
        <v>5</v>
      </c>
      <c r="F23" s="61">
        <v>6</v>
      </c>
      <c r="G23" s="17">
        <v>7</v>
      </c>
      <c r="H23" s="61">
        <v>8</v>
      </c>
      <c r="I23" s="61">
        <v>9</v>
      </c>
      <c r="J23" s="17">
        <v>10</v>
      </c>
      <c r="K23" s="61">
        <v>11</v>
      </c>
      <c r="L23" s="61">
        <v>12</v>
      </c>
      <c r="M23" s="17">
        <v>13</v>
      </c>
      <c r="N23" s="61">
        <v>14</v>
      </c>
      <c r="O23" s="61">
        <v>15</v>
      </c>
      <c r="P23" s="17">
        <v>16</v>
      </c>
      <c r="Q23" s="61">
        <v>17</v>
      </c>
      <c r="R23" s="61">
        <v>18</v>
      </c>
      <c r="S23" s="17">
        <v>19</v>
      </c>
    </row>
    <row r="24" spans="1:19" s="90" customFormat="1" ht="42" customHeight="1" x14ac:dyDescent="0.25">
      <c r="A24" s="86">
        <v>1</v>
      </c>
      <c r="B24" s="87" t="s">
        <v>28</v>
      </c>
      <c r="C24" s="87"/>
      <c r="D24" s="87"/>
      <c r="E24" s="87"/>
      <c r="F24" s="87"/>
      <c r="G24" s="87"/>
      <c r="H24" s="87"/>
      <c r="I24" s="87"/>
      <c r="J24" s="88"/>
      <c r="K24" s="89"/>
      <c r="L24" s="89"/>
      <c r="M24" s="88"/>
      <c r="N24" s="89"/>
      <c r="O24" s="89"/>
      <c r="P24" s="88"/>
      <c r="Q24" s="89"/>
      <c r="R24" s="89"/>
      <c r="S24" s="88"/>
    </row>
    <row r="25" spans="1:19" s="103" customFormat="1" ht="42" customHeight="1" x14ac:dyDescent="0.25">
      <c r="A25" s="17" t="s">
        <v>20</v>
      </c>
      <c r="B25" s="99" t="s">
        <v>49</v>
      </c>
      <c r="C25" s="102" t="s">
        <v>27</v>
      </c>
      <c r="D25" s="102">
        <v>120</v>
      </c>
      <c r="E25" s="99"/>
      <c r="F25" s="102">
        <v>3039.79</v>
      </c>
      <c r="G25" s="102"/>
      <c r="H25" s="102">
        <v>3039.79</v>
      </c>
      <c r="I25" s="99"/>
      <c r="J25" s="56">
        <f t="shared" ref="J25:J26" si="0">I25-H25</f>
        <v>-3039.79</v>
      </c>
      <c r="K25" s="101"/>
      <c r="L25" s="102"/>
      <c r="M25" s="100"/>
      <c r="N25" s="102"/>
      <c r="O25" s="102"/>
      <c r="P25" s="100"/>
      <c r="Q25" s="102"/>
      <c r="R25" s="102"/>
      <c r="S25" s="100"/>
    </row>
    <row r="26" spans="1:19" s="104" customFormat="1" ht="42" customHeight="1" x14ac:dyDescent="0.25">
      <c r="A26" s="17" t="s">
        <v>38</v>
      </c>
      <c r="B26" s="105" t="s">
        <v>50</v>
      </c>
      <c r="C26" s="102" t="s">
        <v>27</v>
      </c>
      <c r="D26" s="102">
        <v>80</v>
      </c>
      <c r="E26" s="102"/>
      <c r="F26" s="102">
        <v>3219.64</v>
      </c>
      <c r="G26" s="102"/>
      <c r="H26" s="102">
        <v>3219.64</v>
      </c>
      <c r="I26" s="102"/>
      <c r="J26" s="56">
        <f t="shared" si="0"/>
        <v>-3219.64</v>
      </c>
      <c r="K26" s="101"/>
      <c r="L26" s="102"/>
      <c r="M26" s="100"/>
      <c r="N26" s="102"/>
      <c r="O26" s="102"/>
      <c r="P26" s="100"/>
      <c r="Q26" s="102"/>
      <c r="R26" s="102"/>
      <c r="S26" s="100"/>
    </row>
    <row r="27" spans="1:19" s="11" customFormat="1" ht="39.75" customHeight="1" x14ac:dyDescent="0.25">
      <c r="A27" s="17" t="s">
        <v>39</v>
      </c>
      <c r="B27" s="53" t="s">
        <v>41</v>
      </c>
      <c r="C27" s="61"/>
      <c r="D27" s="61"/>
      <c r="E27" s="61"/>
      <c r="F27" s="56"/>
      <c r="G27" s="56"/>
      <c r="H27" s="56"/>
      <c r="I27" s="56"/>
      <c r="J27" s="56">
        <f>I27-H27</f>
        <v>0</v>
      </c>
      <c r="K27" s="64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44</v>
      </c>
      <c r="B28" s="53" t="s">
        <v>42</v>
      </c>
      <c r="C28" s="61"/>
      <c r="D28" s="61"/>
      <c r="E28" s="61"/>
      <c r="F28" s="56"/>
      <c r="G28" s="56"/>
      <c r="H28" s="56"/>
      <c r="I28" s="56"/>
      <c r="J28" s="56">
        <f>I28-H28</f>
        <v>0</v>
      </c>
      <c r="K28" s="64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51</v>
      </c>
      <c r="B29" s="53" t="s">
        <v>43</v>
      </c>
      <c r="C29" s="61"/>
      <c r="D29" s="61"/>
      <c r="E29" s="61"/>
      <c r="F29" s="56"/>
      <c r="G29" s="56"/>
      <c r="H29" s="56"/>
      <c r="I29" s="56"/>
      <c r="J29" s="56">
        <f>I29-H29</f>
        <v>0</v>
      </c>
      <c r="K29" s="64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8" customFormat="1" ht="39" customHeight="1" x14ac:dyDescent="0.25">
      <c r="A30" s="98"/>
      <c r="B30" s="19" t="s">
        <v>46</v>
      </c>
      <c r="C30" s="106"/>
      <c r="D30" s="106"/>
      <c r="E30" s="106"/>
      <c r="F30" s="107">
        <f>F25+F26</f>
        <v>6259.43</v>
      </c>
      <c r="G30" s="107">
        <f t="shared" ref="G30:S30" si="1">G25+G26</f>
        <v>0</v>
      </c>
      <c r="H30" s="107">
        <f t="shared" si="1"/>
        <v>6259.43</v>
      </c>
      <c r="I30" s="107">
        <f t="shared" si="1"/>
        <v>0</v>
      </c>
      <c r="J30" s="107">
        <f t="shared" si="1"/>
        <v>-6259.43</v>
      </c>
      <c r="K30" s="107">
        <f t="shared" si="1"/>
        <v>0</v>
      </c>
      <c r="L30" s="107">
        <f t="shared" si="1"/>
        <v>0</v>
      </c>
      <c r="M30" s="107">
        <f t="shared" si="1"/>
        <v>0</v>
      </c>
      <c r="N30" s="107">
        <f t="shared" si="1"/>
        <v>0</v>
      </c>
      <c r="O30" s="107">
        <f t="shared" si="1"/>
        <v>0</v>
      </c>
      <c r="P30" s="107">
        <f t="shared" si="1"/>
        <v>0</v>
      </c>
      <c r="Q30" s="107">
        <f t="shared" si="1"/>
        <v>0</v>
      </c>
      <c r="R30" s="107">
        <f t="shared" si="1"/>
        <v>0</v>
      </c>
      <c r="S30" s="107">
        <f t="shared" si="1"/>
        <v>0</v>
      </c>
    </row>
    <row r="31" spans="1:19" s="75" customFormat="1" ht="31.5" x14ac:dyDescent="0.2">
      <c r="A31" s="71">
        <v>2</v>
      </c>
      <c r="B31" s="72" t="s">
        <v>30</v>
      </c>
      <c r="C31" s="73"/>
      <c r="D31" s="73"/>
      <c r="E31" s="73"/>
      <c r="F31" s="73"/>
      <c r="G31" s="73"/>
      <c r="H31" s="7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s="97" customFormat="1" ht="45" x14ac:dyDescent="0.2">
      <c r="A32" s="91" t="s">
        <v>36</v>
      </c>
      <c r="B32" s="68" t="s">
        <v>47</v>
      </c>
      <c r="C32" s="31" t="s">
        <v>27</v>
      </c>
      <c r="D32" s="70">
        <v>460</v>
      </c>
      <c r="E32" s="92"/>
      <c r="F32" s="93">
        <v>14624.46</v>
      </c>
      <c r="G32" s="94"/>
      <c r="H32" s="54">
        <v>14624.46</v>
      </c>
      <c r="I32" s="69">
        <v>0</v>
      </c>
      <c r="J32" s="107">
        <f t="shared" ref="J32" si="2">J27+J28</f>
        <v>0</v>
      </c>
      <c r="K32" s="96"/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107">
        <f t="shared" ref="J33" si="3">J28+J29</f>
        <v>0</v>
      </c>
      <c r="K33" s="34"/>
      <c r="L33" s="34">
        <f t="shared" ref="L33:S33" si="4">SUM(L32:L32)</f>
        <v>0</v>
      </c>
      <c r="M33" s="34">
        <f t="shared" si="4"/>
        <v>0</v>
      </c>
      <c r="N33" s="34">
        <f t="shared" si="4"/>
        <v>0</v>
      </c>
      <c r="O33" s="34">
        <f t="shared" si="4"/>
        <v>0</v>
      </c>
      <c r="P33" s="34">
        <f t="shared" si="4"/>
        <v>0</v>
      </c>
      <c r="Q33" s="34">
        <f t="shared" si="4"/>
        <v>0</v>
      </c>
      <c r="R33" s="34">
        <f t="shared" si="4"/>
        <v>0</v>
      </c>
      <c r="S33" s="34">
        <f t="shared" si="4"/>
        <v>0</v>
      </c>
    </row>
    <row r="34" spans="1:19" s="85" customFormat="1" ht="20.25" customHeight="1" x14ac:dyDescent="0.2">
      <c r="A34" s="76">
        <v>3</v>
      </c>
      <c r="B34" s="77" t="s">
        <v>31</v>
      </c>
      <c r="C34" s="78"/>
      <c r="D34" s="79"/>
      <c r="E34" s="78"/>
      <c r="F34" s="80"/>
      <c r="G34" s="81"/>
      <c r="H34" s="81"/>
      <c r="I34" s="81"/>
      <c r="J34" s="81"/>
      <c r="K34" s="82"/>
      <c r="L34" s="83"/>
      <c r="M34" s="83"/>
      <c r="N34" s="83"/>
      <c r="O34" s="84"/>
      <c r="P34" s="83"/>
      <c r="Q34" s="83"/>
      <c r="R34" s="83"/>
      <c r="S34" s="83"/>
    </row>
    <row r="35" spans="1:19" ht="38.25" customHeight="1" x14ac:dyDescent="0.2">
      <c r="A35" s="30" t="s">
        <v>37</v>
      </c>
      <c r="B35" s="53" t="s">
        <v>48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4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45</v>
      </c>
      <c r="C37" s="18"/>
      <c r="D37" s="18"/>
      <c r="E37" s="18"/>
      <c r="F37" s="39">
        <f t="shared" ref="F37:S37" si="5">F30+F33+F36</f>
        <v>28547.39</v>
      </c>
      <c r="G37" s="39">
        <f t="shared" si="5"/>
        <v>0</v>
      </c>
      <c r="H37" s="39">
        <f t="shared" si="5"/>
        <v>28547.39</v>
      </c>
      <c r="I37" s="39">
        <f t="shared" si="5"/>
        <v>0</v>
      </c>
      <c r="J37" s="39">
        <f t="shared" si="5"/>
        <v>-6259.43</v>
      </c>
      <c r="K37" s="39">
        <f t="shared" si="5"/>
        <v>0</v>
      </c>
      <c r="L37" s="39">
        <f t="shared" si="5"/>
        <v>0</v>
      </c>
      <c r="M37" s="39">
        <f t="shared" si="5"/>
        <v>0</v>
      </c>
      <c r="N37" s="39">
        <f t="shared" si="5"/>
        <v>0</v>
      </c>
      <c r="O37" s="39">
        <f t="shared" si="5"/>
        <v>0</v>
      </c>
      <c r="P37" s="39">
        <f t="shared" si="5"/>
        <v>0</v>
      </c>
      <c r="Q37" s="39">
        <f t="shared" si="5"/>
        <v>0</v>
      </c>
      <c r="R37" s="39">
        <f t="shared" si="5"/>
        <v>0</v>
      </c>
      <c r="S37" s="39">
        <f t="shared" si="5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24"/>
      <c r="G40" s="124"/>
      <c r="H40" s="124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24"/>
      <c r="G45" s="124"/>
      <c r="H45" s="124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24"/>
      <c r="G47" s="124"/>
      <c r="H47" s="124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A15:S15"/>
    <mergeCell ref="A9:S9"/>
    <mergeCell ref="A10:S10"/>
    <mergeCell ref="A11:S11"/>
    <mergeCell ref="A12:S12"/>
    <mergeCell ref="A14:S14"/>
    <mergeCell ref="F47:H47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F40:H40"/>
    <mergeCell ref="F45:H45"/>
  </mergeCells>
  <pageMargins left="0.23622047244094491" right="0.27559055118110237" top="0" bottom="0" header="0.2362204724409449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 30.11.25 </vt:lpstr>
      <vt:lpstr>приложение 4 31.03.25</vt:lpstr>
      <vt:lpstr>'приложение 4 30.11.25 '!Заголовки_для_печати</vt:lpstr>
      <vt:lpstr>'приложение 4 31.03.25'!Заголовки_для_печати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Z TEK</cp:lastModifiedBy>
  <cp:lastPrinted>2025-01-24T10:33:50Z</cp:lastPrinted>
  <dcterms:created xsi:type="dcterms:W3CDTF">2017-06-02T04:26:59Z</dcterms:created>
  <dcterms:modified xsi:type="dcterms:W3CDTF">2025-12-25T09:08:09Z</dcterms:modified>
</cp:coreProperties>
</file>